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nm\bod\EGM\2020\201105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45" i="1" s="1"/>
  <c r="D42" i="1"/>
  <c r="D41" i="1"/>
  <c r="D40" i="1"/>
  <c r="D39" i="1"/>
  <c r="D38" i="1"/>
  <c r="E37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E21" i="1"/>
  <c r="D21" i="1"/>
  <c r="D20" i="1"/>
  <c r="D19" i="1"/>
  <c r="D18" i="1"/>
  <c r="D17" i="1"/>
  <c r="D16" i="1"/>
  <c r="D15" i="1"/>
  <c r="D14" i="1"/>
  <c r="D13" i="1"/>
  <c r="D12" i="1"/>
  <c r="D11" i="1"/>
  <c r="E10" i="1"/>
  <c r="D10" i="1"/>
  <c r="D9" i="1"/>
  <c r="D8" i="1"/>
  <c r="D7" i="1"/>
  <c r="D6" i="1"/>
  <c r="E5" i="1"/>
  <c r="D5" i="1"/>
  <c r="E17" i="1" l="1"/>
  <c r="E38" i="1"/>
  <c r="E6" i="1"/>
  <c r="E22" i="1"/>
  <c r="E13" i="1"/>
  <c r="E29" i="1"/>
  <c r="E34" i="1"/>
  <c r="E18" i="1"/>
  <c r="E26" i="1"/>
  <c r="E42" i="1"/>
  <c r="E33" i="1"/>
  <c r="E9" i="1"/>
  <c r="E14" i="1"/>
  <c r="E25" i="1"/>
  <c r="E30" i="1"/>
  <c r="E41" i="1"/>
  <c r="E7" i="1"/>
  <c r="E11" i="1"/>
  <c r="E15" i="1"/>
  <c r="E19" i="1"/>
  <c r="E23" i="1"/>
  <c r="E27" i="1"/>
  <c r="E31" i="1"/>
  <c r="E35" i="1"/>
  <c r="E39" i="1"/>
  <c r="D43" i="1"/>
  <c r="E8" i="1"/>
  <c r="E12" i="1"/>
  <c r="E16" i="1"/>
  <c r="E20" i="1"/>
  <c r="E24" i="1"/>
  <c r="E28" i="1"/>
  <c r="E32" i="1"/>
  <c r="E36" i="1"/>
  <c r="E40" i="1"/>
  <c r="E43" i="1" l="1"/>
</calcChain>
</file>

<file path=xl/sharedStrings.xml><?xml version="1.0" encoding="utf-8"?>
<sst xmlns="http://schemas.openxmlformats.org/spreadsheetml/2006/main" count="65" uniqueCount="64">
  <si>
    <t>Röstlängd vid extra bolagsstämma i Ferronordic AB (publ), 556748-7953 , 5 november 2020</t>
  </si>
  <si>
    <t>Aktieägare</t>
  </si>
  <si>
    <t>Org./Per. nr</t>
  </si>
  <si>
    <t>Antal stamaktier/röster</t>
  </si>
  <si>
    <t>Antal aktier/röster (%)</t>
  </si>
  <si>
    <t>Andel röster (%) på stämman</t>
  </si>
  <si>
    <t>Lars Corneliusson</t>
  </si>
  <si>
    <t>670301-4818</t>
  </si>
  <si>
    <t>Portillus Resources LTD</t>
  </si>
  <si>
    <t>HE274576</t>
  </si>
  <si>
    <t>Dan Eliasson</t>
  </si>
  <si>
    <t>710117-6670</t>
  </si>
  <si>
    <t>Skandinavkonsult i Stockholm AB</t>
  </si>
  <si>
    <t>556090-3030</t>
  </si>
  <si>
    <t>LO Funds - Continental Europe Family Leaders</t>
  </si>
  <si>
    <t>Voya Multi-Manager International Small Cap Fund</t>
  </si>
  <si>
    <t>Erik Danemar</t>
  </si>
  <si>
    <t>760902-0156</t>
  </si>
  <si>
    <t>Henrik Carlborg</t>
  </si>
  <si>
    <t>751230-0174</t>
  </si>
  <si>
    <t>Norges Bank</t>
  </si>
  <si>
    <t>Swedbank Robur Exportfond AB</t>
  </si>
  <si>
    <t>556198-0128</t>
  </si>
  <si>
    <t xml:space="preserve">FNM 2016 Incentive Holding HB </t>
  </si>
  <si>
    <t>996781-6354</t>
  </si>
  <si>
    <t>Lelolg Holding AB</t>
  </si>
  <si>
    <t>556931-5582</t>
  </si>
  <si>
    <t>Gustaf Lindskog</t>
  </si>
  <si>
    <t>771103-0416</t>
  </si>
  <si>
    <t>Wealins S.A.</t>
  </si>
  <si>
    <t>B53682</t>
  </si>
  <si>
    <t>AltoCumulus SA</t>
  </si>
  <si>
    <t>B35915</t>
  </si>
  <si>
    <t>OLD WESTBURY SMALL AND MID CAP STRATEGIES FUND</t>
  </si>
  <si>
    <t>Per Arwidsson</t>
  </si>
  <si>
    <t>520821-4816</t>
  </si>
  <si>
    <t>Arwidsro Investment AB</t>
  </si>
  <si>
    <t>559037-5843</t>
  </si>
  <si>
    <t>Fastightets AB Arwidsro</t>
  </si>
  <si>
    <t>556559-4073</t>
  </si>
  <si>
    <t>Acadian International All-Cap Fund</t>
  </si>
  <si>
    <t>Acadian International Small Cap Fund</t>
  </si>
  <si>
    <t>City of new york group trust</t>
  </si>
  <si>
    <t>Commonwealth of Pennsylvania Public School Employees Retirement System</t>
  </si>
  <si>
    <t>East Capital for and on behalf of East Capital Russia</t>
  </si>
  <si>
    <t>Ensign Peak Advisors, Inc.</t>
  </si>
  <si>
    <t>Magallanes Microcaps Europe FI</t>
  </si>
  <si>
    <t>Pension Reserves Investment Trust Fund</t>
  </si>
  <si>
    <t>Regime de Rentes du Mouvement Desjardins</t>
  </si>
  <si>
    <t>School Employees Retirement System of Ohio</t>
  </si>
  <si>
    <t>SPDR S and P International Small Cap ETF</t>
  </si>
  <si>
    <t>State of New Jersey Common Pension Fund D</t>
  </si>
  <si>
    <t>Tennessee Consolidated Retirement System</t>
  </si>
  <si>
    <t>The Cleveland Clinic Foundation</t>
  </si>
  <si>
    <t>Virginia Retirement System</t>
  </si>
  <si>
    <t>HANDELSBANKEN NORDEN INDEX CRITERIA</t>
  </si>
  <si>
    <t>515602-9232</t>
  </si>
  <si>
    <t>HANDELSBANKEN SVERIGE INDEX CRITERIA</t>
  </si>
  <si>
    <t>515602-0355</t>
  </si>
  <si>
    <t>NEW YORK STATE COMMON RETIREMENT FUND</t>
  </si>
  <si>
    <t>SUMMA</t>
  </si>
  <si>
    <t>FÖRETRÄDDA AKTIER/RÖSTER</t>
  </si>
  <si>
    <t>SUMMA AKTIER/RÖSTER</t>
  </si>
  <si>
    <t>Bilaga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</si>
</sst>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charset val="204"/>
      <scheme val="minor"/>
    </font>
    <font>
      <sz val="10"/>
      <name val="Arial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0" fontId="0" fillId="2" borderId="1" xfId="0" applyFill="1" applyBorder="1"/>
    <xf numFmtId="0" fontId="3" fillId="2" borderId="1" xfId="0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right"/>
    </xf>
    <xf numFmtId="164" fontId="0" fillId="2" borderId="1" xfId="0" applyNumberFormat="1" applyFill="1" applyBorder="1"/>
    <xf numFmtId="3" fontId="4" fillId="0" borderId="1" xfId="0" applyNumberFormat="1" applyFont="1" applyBorder="1"/>
    <xf numFmtId="0" fontId="0" fillId="0" borderId="1" xfId="0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164" fontId="3" fillId="2" borderId="1" xfId="0" applyNumberFormat="1" applyFont="1" applyFill="1" applyBorder="1"/>
    <xf numFmtId="3" fontId="0" fillId="2" borderId="1" xfId="0" applyNumberFormat="1" applyFill="1" applyBorder="1"/>
    <xf numFmtId="9" fontId="0" fillId="2" borderId="1" xfId="1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2" fillId="2" borderId="6" xfId="0" applyFont="1" applyFill="1" applyBorder="1"/>
    <xf numFmtId="164" fontId="0" fillId="2" borderId="7" xfId="0" applyNumberFormat="1" applyFill="1" applyBorder="1"/>
    <xf numFmtId="0" fontId="2" fillId="0" borderId="6" xfId="0" applyFont="1" applyBorder="1"/>
    <xf numFmtId="0" fontId="6" fillId="0" borderId="6" xfId="2" applyFont="1" applyBorder="1" applyAlignment="1">
      <alignment wrapText="1"/>
    </xf>
    <xf numFmtId="3" fontId="2" fillId="0" borderId="6" xfId="0" applyNumberFormat="1" applyFont="1" applyBorder="1"/>
    <xf numFmtId="0" fontId="3" fillId="2" borderId="6" xfId="0" applyFont="1" applyFill="1" applyBorder="1"/>
    <xf numFmtId="164" fontId="3" fillId="2" borderId="7" xfId="0" applyNumberFormat="1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3" fontId="0" fillId="2" borderId="9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2" fillId="0" borderId="0" xfId="0" applyFont="1"/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A14" sqref="A14"/>
    </sheetView>
  </sheetViews>
  <sheetFormatPr defaultRowHeight="14.5" x14ac:dyDescent="0.35"/>
  <cols>
    <col min="1" max="1" width="71.453125" bestFit="1" customWidth="1"/>
    <col min="2" max="2" width="11.7265625" bestFit="1" customWidth="1"/>
    <col min="3" max="3" width="9.81640625" bestFit="1" customWidth="1"/>
    <col min="4" max="4" width="8.81640625" bestFit="1" customWidth="1"/>
    <col min="5" max="5" width="9.1796875" customWidth="1"/>
  </cols>
  <sheetData>
    <row r="1" spans="1:5" ht="15" thickBot="1" x14ac:dyDescent="0.4">
      <c r="A1" s="30" t="s">
        <v>63</v>
      </c>
    </row>
    <row r="2" spans="1:5" x14ac:dyDescent="0.35">
      <c r="A2" s="31" t="s">
        <v>0</v>
      </c>
      <c r="B2" s="32"/>
      <c r="C2" s="12"/>
      <c r="D2" s="12"/>
      <c r="E2" s="13"/>
    </row>
    <row r="3" spans="1:5" x14ac:dyDescent="0.35">
      <c r="A3" s="14"/>
      <c r="B3" s="1"/>
      <c r="C3" s="1"/>
      <c r="D3" s="1"/>
      <c r="E3" s="15"/>
    </row>
    <row r="4" spans="1:5" ht="58" x14ac:dyDescent="0.35">
      <c r="A4" s="16" t="s">
        <v>1</v>
      </c>
      <c r="B4" s="2" t="s">
        <v>2</v>
      </c>
      <c r="C4" s="2" t="s">
        <v>3</v>
      </c>
      <c r="D4" s="2" t="s">
        <v>4</v>
      </c>
      <c r="E4" s="17" t="s">
        <v>5</v>
      </c>
    </row>
    <row r="5" spans="1:5" x14ac:dyDescent="0.35">
      <c r="A5" s="18" t="s">
        <v>6</v>
      </c>
      <c r="B5" s="1" t="s">
        <v>7</v>
      </c>
      <c r="C5" s="3">
        <v>238657</v>
      </c>
      <c r="D5" s="4">
        <f t="shared" ref="D5:D35" si="0">C5/$C$46</f>
        <v>1.6422369439283192E-2</v>
      </c>
      <c r="E5" s="19">
        <f t="shared" ref="E5:E35" si="1">C5/$C$43</f>
        <v>3.5039585568665592E-2</v>
      </c>
    </row>
    <row r="6" spans="1:5" x14ac:dyDescent="0.35">
      <c r="A6" s="18" t="s">
        <v>8</v>
      </c>
      <c r="B6" s="1" t="s">
        <v>9</v>
      </c>
      <c r="C6" s="3">
        <v>808592</v>
      </c>
      <c r="D6" s="4">
        <f t="shared" si="0"/>
        <v>5.5640507295612006E-2</v>
      </c>
      <c r="E6" s="19">
        <f t="shared" si="1"/>
        <v>0.11871735827626445</v>
      </c>
    </row>
    <row r="7" spans="1:5" x14ac:dyDescent="0.35">
      <c r="A7" s="18" t="s">
        <v>10</v>
      </c>
      <c r="B7" s="1" t="s">
        <v>11</v>
      </c>
      <c r="C7" s="5">
        <v>11402</v>
      </c>
      <c r="D7" s="4">
        <f t="shared" si="0"/>
        <v>7.845898353985299E-4</v>
      </c>
      <c r="E7" s="19">
        <f t="shared" si="1"/>
        <v>1.6740399596656501E-3</v>
      </c>
    </row>
    <row r="8" spans="1:5" x14ac:dyDescent="0.35">
      <c r="A8" s="18" t="s">
        <v>12</v>
      </c>
      <c r="B8" s="1" t="s">
        <v>13</v>
      </c>
      <c r="C8" s="3">
        <v>2260774</v>
      </c>
      <c r="D8" s="4">
        <f t="shared" si="0"/>
        <v>0.15556747066596002</v>
      </c>
      <c r="E8" s="19">
        <f t="shared" si="1"/>
        <v>0.33192650550545083</v>
      </c>
    </row>
    <row r="9" spans="1:5" x14ac:dyDescent="0.35">
      <c r="A9" s="20" t="s">
        <v>14</v>
      </c>
      <c r="B9" s="1"/>
      <c r="C9" s="5">
        <v>63720</v>
      </c>
      <c r="D9" s="4">
        <f t="shared" si="0"/>
        <v>4.384674996631672E-3</v>
      </c>
      <c r="E9" s="19">
        <f t="shared" si="1"/>
        <v>9.3553610094628328E-3</v>
      </c>
    </row>
    <row r="10" spans="1:5" x14ac:dyDescent="0.35">
      <c r="A10" s="21" t="s">
        <v>15</v>
      </c>
      <c r="B10" s="1"/>
      <c r="C10" s="5">
        <v>4699</v>
      </c>
      <c r="D10" s="4">
        <f t="shared" si="0"/>
        <v>3.2334569694243925E-4</v>
      </c>
      <c r="E10" s="19">
        <f t="shared" si="1"/>
        <v>6.8990648749946409E-4</v>
      </c>
    </row>
    <row r="11" spans="1:5" x14ac:dyDescent="0.35">
      <c r="A11" s="18" t="s">
        <v>16</v>
      </c>
      <c r="B11" s="1" t="s">
        <v>17</v>
      </c>
      <c r="C11" s="3">
        <v>26770</v>
      </c>
      <c r="D11" s="4">
        <f t="shared" si="0"/>
        <v>1.8420864667267713E-3</v>
      </c>
      <c r="E11" s="19">
        <f t="shared" si="1"/>
        <v>3.9303674548543631E-3</v>
      </c>
    </row>
    <row r="12" spans="1:5" x14ac:dyDescent="0.35">
      <c r="A12" s="18" t="s">
        <v>18</v>
      </c>
      <c r="B12" s="1" t="s">
        <v>19</v>
      </c>
      <c r="C12" s="3">
        <v>93232</v>
      </c>
      <c r="D12" s="4">
        <f t="shared" si="0"/>
        <v>6.4154428638726318E-3</v>
      </c>
      <c r="E12" s="19">
        <f t="shared" si="1"/>
        <v>1.368830850022346E-2</v>
      </c>
    </row>
    <row r="13" spans="1:5" x14ac:dyDescent="0.35">
      <c r="A13" s="18" t="s">
        <v>20</v>
      </c>
      <c r="B13" s="1"/>
      <c r="C13" s="5">
        <v>201097</v>
      </c>
      <c r="D13" s="4">
        <f t="shared" si="0"/>
        <v>1.3837805834865652E-2</v>
      </c>
      <c r="E13" s="19">
        <f t="shared" si="1"/>
        <v>2.9525031903953974E-2</v>
      </c>
    </row>
    <row r="14" spans="1:5" x14ac:dyDescent="0.35">
      <c r="A14" s="18" t="s">
        <v>21</v>
      </c>
      <c r="B14" s="1" t="s">
        <v>22</v>
      </c>
      <c r="C14" s="3">
        <v>721053</v>
      </c>
      <c r="D14" s="4">
        <f t="shared" si="0"/>
        <v>4.9616808856658146E-2</v>
      </c>
      <c r="E14" s="19">
        <f t="shared" si="1"/>
        <v>0.10586489519705279</v>
      </c>
    </row>
    <row r="15" spans="1:5" x14ac:dyDescent="0.35">
      <c r="A15" s="18" t="s">
        <v>23</v>
      </c>
      <c r="B15" s="1" t="s">
        <v>24</v>
      </c>
      <c r="C15" s="3">
        <v>19482</v>
      </c>
      <c r="D15" s="4">
        <f t="shared" si="0"/>
        <v>1.3405875436970848E-3</v>
      </c>
      <c r="E15" s="19">
        <f t="shared" si="1"/>
        <v>2.8603443689007363E-3</v>
      </c>
    </row>
    <row r="16" spans="1:5" x14ac:dyDescent="0.35">
      <c r="A16" s="18" t="s">
        <v>25</v>
      </c>
      <c r="B16" s="1" t="s">
        <v>26</v>
      </c>
      <c r="C16" s="3">
        <v>100767</v>
      </c>
      <c r="D16" s="4">
        <f t="shared" si="0"/>
        <v>6.9339382515000584E-3</v>
      </c>
      <c r="E16" s="19">
        <f t="shared" si="1"/>
        <v>1.4794596089776228E-2</v>
      </c>
    </row>
    <row r="17" spans="1:5" x14ac:dyDescent="0.35">
      <c r="A17" s="18" t="s">
        <v>27</v>
      </c>
      <c r="B17" s="1" t="s">
        <v>28</v>
      </c>
      <c r="C17" s="5">
        <v>86900</v>
      </c>
      <c r="D17" s="4">
        <f t="shared" si="0"/>
        <v>5.9797278281119321E-3</v>
      </c>
      <c r="E17" s="19">
        <f t="shared" si="1"/>
        <v>1.2758645193382301E-2</v>
      </c>
    </row>
    <row r="18" spans="1:5" x14ac:dyDescent="0.35">
      <c r="A18" s="18" t="s">
        <v>29</v>
      </c>
      <c r="B18" s="6" t="s">
        <v>30</v>
      </c>
      <c r="C18" s="3">
        <v>60474</v>
      </c>
      <c r="D18" s="4">
        <f t="shared" si="0"/>
        <v>4.1613125509463869E-3</v>
      </c>
      <c r="E18" s="19">
        <f t="shared" si="1"/>
        <v>8.8787837678320058E-3</v>
      </c>
    </row>
    <row r="19" spans="1:5" x14ac:dyDescent="0.35">
      <c r="A19" s="18" t="s">
        <v>31</v>
      </c>
      <c r="B19" s="1" t="s">
        <v>32</v>
      </c>
      <c r="C19" s="3">
        <v>613891</v>
      </c>
      <c r="D19" s="4">
        <f t="shared" si="0"/>
        <v>4.2242820438751001E-2</v>
      </c>
      <c r="E19" s="19">
        <f t="shared" si="1"/>
        <v>9.0131386149719842E-2</v>
      </c>
    </row>
    <row r="20" spans="1:5" x14ac:dyDescent="0.35">
      <c r="A20" s="18" t="s">
        <v>33</v>
      </c>
      <c r="B20" s="1"/>
      <c r="C20" s="3">
        <v>1975</v>
      </c>
      <c r="D20" s="4">
        <f t="shared" si="0"/>
        <v>1.3590290518436209E-4</v>
      </c>
      <c r="E20" s="19">
        <f t="shared" si="1"/>
        <v>2.8996920894050682E-4</v>
      </c>
    </row>
    <row r="21" spans="1:5" x14ac:dyDescent="0.35">
      <c r="A21" s="18" t="s">
        <v>34</v>
      </c>
      <c r="B21" s="1" t="s">
        <v>35</v>
      </c>
      <c r="C21" s="5">
        <v>160000</v>
      </c>
      <c r="D21" s="4">
        <f t="shared" si="0"/>
        <v>1.1009855609872372E-2</v>
      </c>
      <c r="E21" s="19">
        <f t="shared" si="1"/>
        <v>2.3491176420496755E-2</v>
      </c>
    </row>
    <row r="22" spans="1:5" x14ac:dyDescent="0.35">
      <c r="A22" s="18" t="s">
        <v>36</v>
      </c>
      <c r="B22" s="1" t="s">
        <v>37</v>
      </c>
      <c r="C22" s="5">
        <v>74077</v>
      </c>
      <c r="D22" s="4">
        <f t="shared" si="0"/>
        <v>5.0973567125782229E-3</v>
      </c>
      <c r="E22" s="19">
        <f t="shared" si="1"/>
        <v>1.0875974223132114E-2</v>
      </c>
    </row>
    <row r="23" spans="1:5" x14ac:dyDescent="0.35">
      <c r="A23" s="18" t="s">
        <v>38</v>
      </c>
      <c r="B23" s="1" t="s">
        <v>39</v>
      </c>
      <c r="C23" s="5">
        <v>658461</v>
      </c>
      <c r="D23" s="4">
        <f t="shared" si="0"/>
        <v>4.5309753342076077E-2</v>
      </c>
      <c r="E23" s="19">
        <f t="shared" si="1"/>
        <v>9.6675146981354459E-2</v>
      </c>
    </row>
    <row r="24" spans="1:5" x14ac:dyDescent="0.35">
      <c r="A24" s="20" t="s">
        <v>40</v>
      </c>
      <c r="B24" s="1"/>
      <c r="C24" s="5">
        <v>2695</v>
      </c>
      <c r="D24" s="4">
        <f t="shared" si="0"/>
        <v>1.8544725542878778E-4</v>
      </c>
      <c r="E24" s="19">
        <f t="shared" si="1"/>
        <v>3.9567950283274226E-4</v>
      </c>
    </row>
    <row r="25" spans="1:5" x14ac:dyDescent="0.35">
      <c r="A25" s="20" t="s">
        <v>41</v>
      </c>
      <c r="B25" s="1"/>
      <c r="C25" s="5">
        <v>5561</v>
      </c>
      <c r="D25" s="4">
        <f t="shared" si="0"/>
        <v>3.8266129404062666E-4</v>
      </c>
      <c r="E25" s="19">
        <f t="shared" si="1"/>
        <v>8.164652004648904E-4</v>
      </c>
    </row>
    <row r="26" spans="1:5" x14ac:dyDescent="0.35">
      <c r="A26" s="20" t="s">
        <v>42</v>
      </c>
      <c r="B26" s="1"/>
      <c r="C26" s="5">
        <v>2696</v>
      </c>
      <c r="D26" s="4">
        <f t="shared" si="0"/>
        <v>1.8551606702634947E-4</v>
      </c>
      <c r="E26" s="19">
        <f t="shared" si="1"/>
        <v>3.9582632268537034E-4</v>
      </c>
    </row>
    <row r="27" spans="1:5" x14ac:dyDescent="0.35">
      <c r="A27" s="20" t="s">
        <v>42</v>
      </c>
      <c r="B27" s="1"/>
      <c r="C27" s="5">
        <v>2719</v>
      </c>
      <c r="D27" s="4">
        <f t="shared" si="0"/>
        <v>1.8709873377026863E-4</v>
      </c>
      <c r="E27" s="19">
        <f t="shared" si="1"/>
        <v>3.9920317929581674E-4</v>
      </c>
    </row>
    <row r="28" spans="1:5" x14ac:dyDescent="0.35">
      <c r="A28" s="20" t="s">
        <v>43</v>
      </c>
      <c r="B28" s="1"/>
      <c r="C28" s="5">
        <v>2922</v>
      </c>
      <c r="D28" s="4">
        <f t="shared" si="0"/>
        <v>2.0106748807529419E-4</v>
      </c>
      <c r="E28" s="19">
        <f t="shared" si="1"/>
        <v>4.2900760937932203E-4</v>
      </c>
    </row>
    <row r="29" spans="1:5" x14ac:dyDescent="0.35">
      <c r="A29" s="20" t="s">
        <v>44</v>
      </c>
      <c r="B29" s="1"/>
      <c r="C29" s="5">
        <v>216564</v>
      </c>
      <c r="D29" s="4">
        <f t="shared" si="0"/>
        <v>1.4902114814352503E-2</v>
      </c>
      <c r="E29" s="19">
        <f t="shared" si="1"/>
        <v>3.1795894564552875E-2</v>
      </c>
    </row>
    <row r="30" spans="1:5" x14ac:dyDescent="0.35">
      <c r="A30" s="20" t="s">
        <v>45</v>
      </c>
      <c r="B30" s="1"/>
      <c r="C30" s="5">
        <v>1574</v>
      </c>
      <c r="D30" s="4">
        <f t="shared" si="0"/>
        <v>1.0830945456211947E-4</v>
      </c>
      <c r="E30" s="19">
        <f t="shared" si="1"/>
        <v>2.3109444803663684E-4</v>
      </c>
    </row>
    <row r="31" spans="1:5" x14ac:dyDescent="0.35">
      <c r="A31" s="20" t="s">
        <v>46</v>
      </c>
      <c r="B31" s="1"/>
      <c r="C31" s="5">
        <v>237713</v>
      </c>
      <c r="D31" s="4">
        <f t="shared" si="0"/>
        <v>1.6357411291184946E-2</v>
      </c>
      <c r="E31" s="19">
        <f t="shared" si="1"/>
        <v>3.4900987627784659E-2</v>
      </c>
    </row>
    <row r="32" spans="1:5" x14ac:dyDescent="0.35">
      <c r="A32" s="20" t="s">
        <v>47</v>
      </c>
      <c r="B32" s="1"/>
      <c r="C32" s="5">
        <v>2610</v>
      </c>
      <c r="D32" s="4">
        <f t="shared" si="0"/>
        <v>1.7959826963604306E-4</v>
      </c>
      <c r="E32" s="19">
        <f t="shared" si="1"/>
        <v>3.8319981535935336E-4</v>
      </c>
    </row>
    <row r="33" spans="1:5" x14ac:dyDescent="0.35">
      <c r="A33" s="20" t="s">
        <v>48</v>
      </c>
      <c r="B33" s="1"/>
      <c r="C33" s="5">
        <v>2585</v>
      </c>
      <c r="D33" s="4">
        <f t="shared" si="0"/>
        <v>1.778779796970005E-4</v>
      </c>
      <c r="E33" s="19">
        <f t="shared" si="1"/>
        <v>3.7952931904365074E-4</v>
      </c>
    </row>
    <row r="34" spans="1:5" x14ac:dyDescent="0.35">
      <c r="A34" s="20" t="s">
        <v>49</v>
      </c>
      <c r="B34" s="1"/>
      <c r="C34" s="5">
        <v>31001</v>
      </c>
      <c r="D34" s="4">
        <f t="shared" si="0"/>
        <v>2.1332283360103337E-3</v>
      </c>
      <c r="E34" s="19">
        <f t="shared" si="1"/>
        <v>4.5515622513238744E-3</v>
      </c>
    </row>
    <row r="35" spans="1:5" x14ac:dyDescent="0.35">
      <c r="A35" s="20" t="s">
        <v>50</v>
      </c>
      <c r="B35" s="1"/>
      <c r="C35" s="5">
        <v>4938</v>
      </c>
      <c r="D35" s="4">
        <f t="shared" si="0"/>
        <v>3.3979166875968607E-4</v>
      </c>
      <c r="E35" s="19">
        <f t="shared" si="1"/>
        <v>7.2499643227758113E-4</v>
      </c>
    </row>
    <row r="36" spans="1:5" x14ac:dyDescent="0.35">
      <c r="A36" s="20" t="s">
        <v>51</v>
      </c>
      <c r="B36" s="1"/>
      <c r="C36" s="5">
        <v>2283</v>
      </c>
      <c r="D36" s="4">
        <f>C36/$C$46</f>
        <v>1.5709687723336642E-4</v>
      </c>
      <c r="E36" s="19">
        <f>C36/$C$43</f>
        <v>3.3518972354996311E-4</v>
      </c>
    </row>
    <row r="37" spans="1:5" x14ac:dyDescent="0.35">
      <c r="A37" s="20" t="s">
        <v>52</v>
      </c>
      <c r="B37" s="1"/>
      <c r="C37" s="5">
        <v>1942</v>
      </c>
      <c r="D37" s="4">
        <f>C37/$C$46</f>
        <v>1.3363212246482592E-4</v>
      </c>
      <c r="E37" s="19">
        <f>C37/$C$43</f>
        <v>2.8512415380377938E-4</v>
      </c>
    </row>
    <row r="38" spans="1:5" x14ac:dyDescent="0.35">
      <c r="A38" s="20" t="s">
        <v>53</v>
      </c>
      <c r="B38" s="1"/>
      <c r="C38" s="5">
        <v>2334</v>
      </c>
      <c r="D38" s="4">
        <f t="shared" ref="D38:D42" si="2">C38/$C$46</f>
        <v>1.6060626870901322E-4</v>
      </c>
      <c r="E38" s="19">
        <f t="shared" ref="E38:E41" si="3">C38/$C$43</f>
        <v>3.4267753603399643E-4</v>
      </c>
    </row>
    <row r="39" spans="1:5" x14ac:dyDescent="0.35">
      <c r="A39" s="20" t="s">
        <v>54</v>
      </c>
      <c r="B39" s="1"/>
      <c r="C39" s="5">
        <v>4350</v>
      </c>
      <c r="D39" s="4">
        <f t="shared" si="2"/>
        <v>2.9933044939340513E-4</v>
      </c>
      <c r="E39" s="19">
        <f t="shared" si="3"/>
        <v>6.3866635893225553E-4</v>
      </c>
    </row>
    <row r="40" spans="1:5" x14ac:dyDescent="0.35">
      <c r="A40" s="20" t="s">
        <v>55</v>
      </c>
      <c r="B40" s="1" t="s">
        <v>56</v>
      </c>
      <c r="C40" s="5">
        <v>12270</v>
      </c>
      <c r="D40" s="4">
        <f t="shared" si="2"/>
        <v>8.4431830208208758E-4</v>
      </c>
      <c r="E40" s="19">
        <f t="shared" si="3"/>
        <v>1.801479591746845E-3</v>
      </c>
    </row>
    <row r="41" spans="1:5" x14ac:dyDescent="0.35">
      <c r="A41" s="20" t="s">
        <v>57</v>
      </c>
      <c r="B41" s="1" t="s">
        <v>58</v>
      </c>
      <c r="C41" s="5">
        <v>66256</v>
      </c>
      <c r="D41" s="4">
        <f t="shared" si="2"/>
        <v>4.5591812080481497E-3</v>
      </c>
      <c r="E41" s="19">
        <f t="shared" si="3"/>
        <v>9.727696155727706E-3</v>
      </c>
    </row>
    <row r="42" spans="1:5" x14ac:dyDescent="0.35">
      <c r="A42" s="22" t="s">
        <v>59</v>
      </c>
      <c r="B42" s="1"/>
      <c r="C42" s="5">
        <v>2032</v>
      </c>
      <c r="D42" s="4">
        <f t="shared" si="2"/>
        <v>1.3982516624537914E-4</v>
      </c>
      <c r="E42" s="19">
        <f>C42/$C$43</f>
        <v>2.983379405403088E-4</v>
      </c>
    </row>
    <row r="43" spans="1:5" x14ac:dyDescent="0.35">
      <c r="A43" s="23" t="s">
        <v>60</v>
      </c>
      <c r="B43" s="7"/>
      <c r="C43" s="8">
        <f>SUM(C5:C42)</f>
        <v>6811068</v>
      </c>
      <c r="D43" s="9">
        <f>(C43)/C46</f>
        <v>0.46868047018138875</v>
      </c>
      <c r="E43" s="24">
        <f>SUM(E5:E42)</f>
        <v>1.0000000000000002</v>
      </c>
    </row>
    <row r="44" spans="1:5" x14ac:dyDescent="0.35">
      <c r="A44" s="14"/>
      <c r="B44" s="1"/>
      <c r="C44" s="10"/>
      <c r="D44" s="1"/>
      <c r="E44" s="15"/>
    </row>
    <row r="45" spans="1:5" x14ac:dyDescent="0.35">
      <c r="A45" s="23" t="s">
        <v>61</v>
      </c>
      <c r="B45" s="7"/>
      <c r="C45" s="10">
        <f>C43</f>
        <v>6811068</v>
      </c>
      <c r="D45" s="11"/>
      <c r="E45" s="15"/>
    </row>
    <row r="46" spans="1:5" ht="15" thickBot="1" x14ac:dyDescent="0.4">
      <c r="A46" s="25" t="s">
        <v>62</v>
      </c>
      <c r="B46" s="26"/>
      <c r="C46" s="27">
        <v>14532434</v>
      </c>
      <c r="D46" s="28"/>
      <c r="E46" s="29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Ferronordic Machines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Eliasson Dan</dc:creator>
  <cp:lastModifiedBy>Danemar Erik</cp:lastModifiedBy>
  <dcterms:created xsi:type="dcterms:W3CDTF">2020-12-18T16:51:01Z</dcterms:created>
  <dcterms:modified xsi:type="dcterms:W3CDTF">2020-12-22T07:06:57Z</dcterms:modified>
</cp:coreProperties>
</file>